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ohanna\6° Pla de Acción para un Congreso Abierto y Transparente\"/>
    </mc:Choice>
  </mc:AlternateContent>
  <bookViews>
    <workbookView xWindow="0" yWindow="0" windowWidth="24000" windowHeight="9630"/>
  </bookViews>
  <sheets>
    <sheet name="Seguimiento 6 Plan Acción" sheetId="1" r:id="rId1"/>
  </sheets>
  <definedNames>
    <definedName name="_xlnm._FilterDatabase" localSheetId="0" hidden="1">'Seguimiento 6 Plan Acción'!$B$6:$W$35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 i="1" l="1"/>
  <c r="W9" i="1" s="1"/>
  <c r="S35" i="1" l="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alcChain>
</file>

<file path=xl/sharedStrings.xml><?xml version="1.0" encoding="utf-8"?>
<sst xmlns="http://schemas.openxmlformats.org/spreadsheetml/2006/main" count="246" uniqueCount="180">
  <si>
    <t xml:space="preserve"> Desarrollar una (1) mesa de trabajo sobre transparencia y participación para los funcionarios de la Cámara de Representantes; en aras de fortalecer las capacidades institucionales en la materia para una respuesta idónea a la ciudadanía</t>
  </si>
  <si>
    <t>Entregable / plazo</t>
  </si>
  <si>
    <t>Responsable</t>
  </si>
  <si>
    <t xml:space="preserve">Indicador
Cumplimiento
</t>
  </si>
  <si>
    <t>Presidencia</t>
  </si>
  <si>
    <t>Información y Prensa</t>
  </si>
  <si>
    <t xml:space="preserve">Mesa de trabajo realizada  /
Mesa de trabajo programada.
</t>
  </si>
  <si>
    <t>Secciones emitidas / Secciones planteadas.</t>
  </si>
  <si>
    <t>I. TRANSPARENCIA</t>
  </si>
  <si>
    <t>Primera Vicepresidencia (contenido) Secretaría General (contenido) Información y Prensa (diseño y publicación).</t>
  </si>
  <si>
    <t xml:space="preserve">Infografías realizadas y
publicadas / Infografías programadas
</t>
  </si>
  <si>
    <t>Actualizar los perfiles de los funcionarios de planta de la parte administrativa de la Cámara de Representantes en la página web de la Cámara. (mínimo el cincuenta porciento (50%)</t>
  </si>
  <si>
    <t xml:space="preserve">*Artículos, notas o textos.
* Captura de pantalla o link de acceso de la difusión efectiva.
Entre el 01 de abril hasta el 30 de junio del 2022.
</t>
  </si>
  <si>
    <t>Presidencia (contenido) Información y Prensa (diseño y publicación)</t>
  </si>
  <si>
    <t xml:space="preserve">Artículos, notas o textos
elaborados y publicados.
/ Artículos, notas o textos programados
</t>
  </si>
  <si>
    <t>Personal (suministra la información) Planeación  y Sistemas(registr a la información en la página web)</t>
  </si>
  <si>
    <t># Perfiles actualizados / 50 % de perfiles existentes.</t>
  </si>
  <si>
    <t xml:space="preserve">Elaborar y publicar una (1) infografía con los Representantes a la Cámara electos para el
periodo 2022 – 2026, indicando el partido o movimiento y el Departamento.
</t>
  </si>
  <si>
    <t xml:space="preserve">*Infografías.
* Captura de pantalla o link de acceso de la difusión efectiva.
Entre el 01 al 31 de mayo de 2022.
</t>
  </si>
  <si>
    <t xml:space="preserve">Primera Vicepresidencia (contenido)
Información y Prensa
(Diseño y
publicación)
</t>
  </si>
  <si>
    <t xml:space="preserve">Infografía realizada y
publicada /Infografía programada
</t>
  </si>
  <si>
    <t>II. PARTICIPACIÓN CIUDADANA</t>
  </si>
  <si>
    <t xml:space="preserve">Realizar una (1) capacitación a los funcionarios de la Cámara de Representantes relacionada con la herramienta de “cocreación para un Congreso Abierto y transparente”, tendiente a suministrar herramientas técnicas que permitan continuar cumpliendo a la ciudadanía con
los compromisos en la materia.
</t>
  </si>
  <si>
    <t xml:space="preserve">*Listado de inscritos.
*Constancia de realización.
Entre el 01 de abril al 30 de junio.
</t>
  </si>
  <si>
    <t>Capacitación realizada / capacitación propuesta.</t>
  </si>
  <si>
    <t xml:space="preserve">Visibilizar  las acciones  de participación       ciudadana realizadas desde los territorios para el efectivo control social de la gestión  efectuada por los Honorables     Representantes, mediante la publicación de la “Matriz de    Participación Ciudadana”   en las  curules diseñadas en la página web de la
Cámara de Representantes.
</t>
  </si>
  <si>
    <t xml:space="preserve">Botón de publicación de la  “Matriz  de Participación Ciudadana” en cada curúl dispuesta en la página web de   la Cámara    de
Representantes.
Entre el 16 de marzo y el 10 de junio de 2022
</t>
  </si>
  <si>
    <t>Secretaría General (contenido) Planeación y Sistemas (construcción)</t>
  </si>
  <si>
    <t>171 botones de publicación realizados / 171 botones de publicación propuestos.</t>
  </si>
  <si>
    <t xml:space="preserve">Realizar una estrategia de comunicación que permita un diálogo directo entre la comunidad y algunos congresistas, denominada “Representante cómo vamos”, en la cual, se informe al público en general de la función legislativa adelantada a través de preguntas y repuestas formuladas por los interesados en
tiempo real.
</t>
  </si>
  <si>
    <t>Estrategia realizada y publicada / Estrategia planteada.</t>
  </si>
  <si>
    <t>Hacer pedagogía de Paz a través de un (1) foro relacionado con los Acuerdos de Paz.</t>
  </si>
  <si>
    <t xml:space="preserve">*Listado de asistencia.
*Fotografías o capturas de pantalla según la modalidad.
Entre el 01 al 31 de mayo.
</t>
  </si>
  <si>
    <t xml:space="preserve">Segunda
vicepresidencia
</t>
  </si>
  <si>
    <t xml:space="preserve">Foro realizado
/ foro
programado.
</t>
  </si>
  <si>
    <t>Mejorar el lenguaje del botón de transparencia, haciendo más amigable y comprensible su navegación, a través del uso de lenguaje claro para mejor comprensión del ciudadano.</t>
  </si>
  <si>
    <t xml:space="preserve">*Link de acceso del rediseño del botón de transparencia.
*Captura de pantalla.
15 de junio de 2022.
</t>
  </si>
  <si>
    <t xml:space="preserve">Secretaría General (contenido) y
Planeación y sistemas. (construcción).
</t>
  </si>
  <si>
    <t xml:space="preserve">Rediseño botón de transparencia ejecutado/ Rediseño de
botón de
transparencia propuesto.
</t>
  </si>
  <si>
    <t xml:space="preserve">Realizar dos (2) grupos focales simultáneos con la sociedad civil, enfocados en:
*Identificar  las  etiquetas  con  las cuales la sociedad civil suele significar a la institucionalidad del Congreso.
*Conocer la percepción actual respecto al Congreso.
*Reconocer las expectativas que
tiene la sociedad civil sobre cómo debería ser la institucionalidad del Congreso.
</t>
  </si>
  <si>
    <t xml:space="preserve">*Videos de las sesiones
*Informes de la actividad.
*Capturas de pantalla
Entre el 01 de abril y el 30 de junio de 2022.
</t>
  </si>
  <si>
    <t>Unidad Coordinadora de Atención Ciudadana del Congreso.</t>
  </si>
  <si>
    <t>Grupos focales realizados/ Grupos focales propuestos</t>
  </si>
  <si>
    <t>Publicar y promocionar las actividades desarrolladas en el marco de construcción del 6° Plan de Acción para un Congreso Abierto y Transparente, como principio de transparencia activa en el link de “participa” de la página web de la Cámara de Representantes.</t>
  </si>
  <si>
    <t xml:space="preserve">*Link de acceso.
*Captura de pantalla.
Entre el 16 de marzo al 30 de abril.
</t>
  </si>
  <si>
    <t xml:space="preserve">Presidencia (Contenido) Secretaría General (contenido) Planeación y Sistemas (construcción) Prensa
(promoción)
</t>
  </si>
  <si>
    <t>Publicación de las actividades desarrolladas / publicación de las actividades propuestas.</t>
  </si>
  <si>
    <t>III. RENDICIÓN DE CUENTAS</t>
  </si>
  <si>
    <t>Realizar una (1) conferencia en materia de rendición de cuentas, tendiente a fortalecer el cumplimiento de estos procesos en los términos de ley.</t>
  </si>
  <si>
    <t>Diseñar y publicar una (1) infografía explicativa de los procesos de rendición de cuentas y su importancia para la Cámara de Representantes y la comunidad.</t>
  </si>
  <si>
    <t xml:space="preserve">*Listado de asistencia.
*Fotografías del evento o capturas de pantalla según la modalidad.
Entre el 1 de abril al 30 de abril del 2022.
</t>
  </si>
  <si>
    <t xml:space="preserve">Conferencia realizada conferencia programada 
/
</t>
  </si>
  <si>
    <t xml:space="preserve">*Infografía.
* Captura de pantalla o link de acceso de la difusión efectiva.
Entre el 01 de abril y el 31 de mayo del 2022.
</t>
  </si>
  <si>
    <t xml:space="preserve">Segunda vicepresidencia (contenido) Información y Prensa
(diseño y publicación)
</t>
  </si>
  <si>
    <t xml:space="preserve">Infografía diseñada publicada infografía programada 
y
/
</t>
  </si>
  <si>
    <t>Elaborar siete (07) cápsulas relacionadas con la rendición de cuentas -balance legislativo- de las siete comisiones legales constitucionales de la Cámara de Representantes.</t>
  </si>
  <si>
    <t>Asegurar todos los recursos necesarios para que la comunidad tenga acceso a la Rendición de Cuentas mediante la sensibilización y socialización del cronograma del evento, así como su transmisión por todos los productos mediáticos (Radio, TV, redes sociales, Revista Poder Legislativo y medios escritos).</t>
  </si>
  <si>
    <t>Elaborar y publicar una (1) Infografía  explicativa  del  Sexto Plan de Acción para un Congreso Abierto y Transparente en lenguaje comprensible para la comunidad.</t>
  </si>
  <si>
    <t>Información y prensa</t>
  </si>
  <si>
    <t>Videos entregados / videos planeados</t>
  </si>
  <si>
    <t xml:space="preserve">*Link de acceso y captura de pantalla de los siguientes:
-Socialización del cronograma.
-Transmisión del evento en tiempo real.
-Grabación y
publicación del evento.
Entre el 16 de marzo al 10 de julio
</t>
  </si>
  <si>
    <t>Contenidos publicados / contenidos generados.</t>
  </si>
  <si>
    <t xml:space="preserve">*Infografía.
* Captura de pantalla o link de acceso de la difusión efectiva.
Entre el 01 al 10 de julio de 2022.
</t>
  </si>
  <si>
    <t xml:space="preserve">Primera
Vicepresidencia
</t>
  </si>
  <si>
    <t xml:space="preserve">Infografía diseñada y
publicada / infografía programada
</t>
  </si>
  <si>
    <t>IV. ÉTICA Y PROBIDAD</t>
  </si>
  <si>
    <t>Realizar dos (2) campañas de interiorización del Código de integridad.</t>
  </si>
  <si>
    <t xml:space="preserve">*Material de la campaña realizada.
*Correo masivo de divulgación o link de acceso y captura de pantalla según el caso.
Entre el 16 de marzo y el 10 julio del 2022.
</t>
  </si>
  <si>
    <t>Personal</t>
  </si>
  <si>
    <t>Campañas realizadas / campañas programadas</t>
  </si>
  <si>
    <t>Adelantar una (1) campaña sobre Conflicto de InteresesAdelantar una (1) campaña sobre Conflicto de Intereses</t>
  </si>
  <si>
    <t>Campaña realizada / campaña programada</t>
  </si>
  <si>
    <t>Elaborar y divulgar piezas gráficas controversiales de acciones que configuran corrupción.</t>
  </si>
  <si>
    <t xml:space="preserve">*Piezas gráficas.
* Captura de pantalla o link de acceso de la difusión efectiva.
Entre el 16 de marzo y el 10 julio del 2022.
</t>
  </si>
  <si>
    <t>Personal (Contenido) Información y Prensa (Diseño y publicación)</t>
  </si>
  <si>
    <t>Piezas gráficas realizadas / piezas gráficas programadas.</t>
  </si>
  <si>
    <t xml:space="preserve">Elaborar y publicar una (1) infografía sobre el Código de Integridad con el link de acceso a la publicación de éste en la página web de la Corporación.
</t>
  </si>
  <si>
    <t xml:space="preserve">Personal (elaboración
contenido) Prensa (diseño y publicación).
</t>
  </si>
  <si>
    <t xml:space="preserve">Infografía realizada y
publicada / infografía
programada.
</t>
  </si>
  <si>
    <t xml:space="preserve">Hacer más visible la consulta ciudadana de conflicto de intereses en la página web de la Cámara de Representantes mediante el botón de publicación de conflicto de intereses en la información de cada curúl de los Representantes.
</t>
  </si>
  <si>
    <t xml:space="preserve">*Constancia de los Botones de publicación creados.
*Captura de pantalla y link de acceso de algunos de éstos.
30 de junio de 2022
</t>
  </si>
  <si>
    <t>Secretaría General (contenido y publicación página web) Planeación y Sistemas (construcción)</t>
  </si>
  <si>
    <t xml:space="preserve">*Listado de asistencia.
*Fotografías o capturas de pantalla según la modalidad.
Entre el 16 de marzo al 30 de mayo
</t>
  </si>
  <si>
    <t>División de Personal Dirección administrativa</t>
  </si>
  <si>
    <t xml:space="preserve"># de
inducciones realizadas/ # de Representante s a la Cámara electos.
</t>
  </si>
  <si>
    <t>V. HERRAMIENTAS TECNOLÓGICAS Y DATOS ABIERTOS</t>
  </si>
  <si>
    <t>Realizar un (1) intercambio  de experiencias sobre el uso de herramientas tecnológicas en el proceso legislativo.</t>
  </si>
  <si>
    <t xml:space="preserve">*Listado de asistencia
*Fotografías del evento o capturas de pantalla según la modalidad.
Desde el 16 de marzo al 10 de julio del 2022.
</t>
  </si>
  <si>
    <t>Intercambio realizado / intercambio programado</t>
  </si>
  <si>
    <t xml:space="preserve">Publicar en un lugar visible de la página web y las redes sociales de la Cámara de Representantes, el link creado para la consulta del reglamento del Congreso actualizado a diciembre 2021 con la jurisprudencia   y   disposiciones
concordantes.
</t>
  </si>
  <si>
    <t>Planeación y Sistemas (creación) Información y Prensa. (publicación)</t>
  </si>
  <si>
    <t xml:space="preserve"># de
publicaciones
/ # de canales de comunicación programados
</t>
  </si>
  <si>
    <t xml:space="preserve">Actualizar los 6 datos abiertos de la Cámara de Representantes (https://www.camara.gov.co/2 1-datos-abiertos:  1.
Representantes a la Cámara, Instrumentos de gestión de la Información       Pública,       3.
Asistencia de los Honorables Representantes a las sesiones plenarias,  4.  Integrantes  de  las UTL de los representantes a la Cámara,        5.        Ejecución
presupuestal     mensual,     6.
Asistencia de los Honorables Representantes a las sesiones de comisiones.
</t>
  </si>
  <si>
    <t>División de Personal Comisiones Planeación</t>
  </si>
  <si>
    <t># de set de datos abiertos actualizados / 6 set de datos abiertos existentes</t>
  </si>
  <si>
    <t>Socializar la inclusión de los proyectos de ley en el buscador legislativo de la página web de la entidad realizado con ocasión del Plan de Acción que se tramita.</t>
  </si>
  <si>
    <t xml:space="preserve">*Link de acceso al buscador.
*Captura de pantalla y link de la socialización en redes sociales.
Entre el 16 de marzo al 31 de mayo.
</t>
  </si>
  <si>
    <t>Planeación y Sistemas (contenido) Información y Prensa (divulgación)</t>
  </si>
  <si>
    <t>Socialización efectuada / socialización programada.</t>
  </si>
  <si>
    <t>Socializar la “búsqueda inteligente” de las gacetas de la Cámara de Representantes, promovida entre otros objetivos, para facilitar a la ciudadanía el acceso a la información.</t>
  </si>
  <si>
    <t>Dirección Administrativa (contenido) Planeación y Sistemas (contenido) Información y Prensa (divulgación)</t>
  </si>
  <si>
    <t>numerador</t>
  </si>
  <si>
    <t>Denominador</t>
  </si>
  <si>
    <r>
      <t xml:space="preserve">*Listado de asistencia.
*Fotografías o capturas de pantalla según la modalidad.
</t>
    </r>
    <r>
      <rPr>
        <b/>
        <sz val="12"/>
        <color rgb="FFFF0000"/>
        <rFont val="Arial Narrow"/>
        <family val="2"/>
      </rPr>
      <t>Entre el 16 de marzo y
el 10 julio del 2022.</t>
    </r>
  </si>
  <si>
    <t>Evidencias</t>
  </si>
  <si>
    <t xml:space="preserve">https://drive.google.com/drive/folders/1IJ2u8Bt9NV-XuVpO6BtdgiYssXSH3k6_?usp=sharing </t>
  </si>
  <si>
    <t>N/A</t>
  </si>
  <si>
    <t xml:space="preserve">Publicar en la revista de la Cámara de Representantes, tres (3) artículos, notas o textos de naturaleza similar, en materia de Transparencia y Congreso Abierto.
</t>
  </si>
  <si>
    <t>Componente</t>
  </si>
  <si>
    <t>Descripcion de la Actividad</t>
  </si>
  <si>
    <t xml:space="preserve">No </t>
  </si>
  <si>
    <r>
      <t xml:space="preserve">*Link de acceso.
*Capturas de pantalla.
Entre el 16 de marzo y el 17 de junio del 2022.
*Link de acceso.
*Capturas de pantalla.
</t>
    </r>
    <r>
      <rPr>
        <b/>
        <sz val="12"/>
        <color rgb="FFFF0000"/>
        <rFont val="Arial Narrow"/>
        <family val="2"/>
      </rPr>
      <t>Entre el 16 de marzo y el 17 de junio del 2022.</t>
    </r>
  </si>
  <si>
    <t>Realizar la sección del noticiero de la Corporación denominado, “LaCámaradelasoportunidades”, propendiendo por ofrecer información relevante a la comunidad sobre las oportunidades de empleo que ofrecen las diferentes instituciones
del Estado.</t>
  </si>
  <si>
    <t>Elaborar y publicar tres (3) Infografías explicativas de la estructura y funciones de la Cámara de Representantes, así como del rámite de los proyectos de ley y actos legislativos; endientes a comunicar los presupuestos esenciales de la Corporación en un lenguaje claro, accesible e incluyente, de conformidad con lo dispuesto en
la resolución 1116 del 2020.</t>
  </si>
  <si>
    <t>*Infografías.
* Captura de pantalla o link de acceso de la difusión efectiva.
Entre el 01 de abril y el 30 de junio del 2022.</t>
  </si>
  <si>
    <t>https://drive.google.com/drive/folders/1AsA1_hvji-x-GBuv28XPhIS0y_Zj3yEf</t>
  </si>
  <si>
    <t>Estatus</t>
  </si>
  <si>
    <t>Terminado</t>
  </si>
  <si>
    <t>Indicador %</t>
  </si>
  <si>
    <t xml:space="preserve">https://drive.google.com/drive/u/0/folders/1iQOkg-H55yQnByohw4FLSy18YS-Wf1iY </t>
  </si>
  <si>
    <t>II % Avance
a Julio</t>
  </si>
  <si>
    <t xml:space="preserve">ptes evidencias </t>
  </si>
  <si>
    <t>https://drive.google.com/drive/folders/1H5s8vam4WHcod_bJHyqY1ziOXmkcefjT</t>
  </si>
  <si>
    <t xml:space="preserve">https://drive.google.com/drive/u/0/folders/127qs2Or-UHskUzG6VC-cK7t3UfQetV-l </t>
  </si>
  <si>
    <t>Reposo de Información</t>
  </si>
  <si>
    <t>Captura de pantalla de la invitación a la reunión sostenida el 29-04-22.</t>
  </si>
  <si>
    <t>00. Asistencia Trasparencia datos Abiertos
00. Invitación
01. Evidencia socializacion de la invitacion
02. Evidencia desarrollo de la capacitacion
03. Link Grabacion de Capacitacion</t>
  </si>
  <si>
    <t>01. link videos y capturas de publicacion.</t>
  </si>
  <si>
    <r>
      <rPr>
        <sz val="11"/>
        <rFont val="Arial Narrow"/>
        <family val="2"/>
      </rPr>
      <t xml:space="preserve">Publicación youtube: </t>
    </r>
    <r>
      <rPr>
        <u/>
        <sz val="11"/>
        <color theme="10"/>
        <rFont val="Arial Narrow"/>
        <family val="2"/>
      </rPr>
      <t xml:space="preserve">
https://www.youtube.com/watch?v=R2VYNRRZSkA
https://www.youtube.com/watch?v=ZoMPWK-2HRg
https://www.youtube.com/watch?v=lYSWayv0ZwU
https://www.youtube.com/watch?v=pm-_8tNLeG0
https://www.youtube.com/watch?v=gHUfxjDzTXE
https://www.youtube.com/watch?v=HVJLgAnvDyA</t>
    </r>
  </si>
  <si>
    <t>I % Avance
a Mayo</t>
  </si>
  <si>
    <t xml:space="preserve">https://drive.google.com/drive/u/0/folders/1U17cNe8ww3FK1ZDvbfKebOn6QEI15A4m </t>
  </si>
  <si>
    <t xml:space="preserve">Documento con contenido y proyecto inicial de diseño de dos (2) infografías. </t>
  </si>
  <si>
    <t>00. Evidencias Publicacion y socializacion infografias
01. Infografia_Como se tramita una Ley.
02. Infografia_Acto Legislativo.
03. Infografia_Funciones de Cámara de Representantes</t>
  </si>
  <si>
    <t>https://drive.google.com/drive/folders/1uivZfmu2zP6iyyK1KdaObAau1FQ1539H</t>
  </si>
  <si>
    <t>Artículos publicados en la Revista de la Cámara de Representantes edición número 21 de abril del 2022 y el link de acceso:</t>
  </si>
  <si>
    <t xml:space="preserve">https://www.camara.gov.co/prensa/revista-poder-legislativo. </t>
  </si>
  <si>
    <t>https://drive.google.com/drive/folders/1GEYxFSnwGavvil4LBHp8jRs4QzQgQ2NK</t>
  </si>
  <si>
    <t>02. Articulo 1_ Transparencia y el poder.
03. Articulo 2_Revista del congreso Colombia.
04. Partidos Abiertos</t>
  </si>
  <si>
    <t>Pendiente</t>
  </si>
  <si>
    <t>00. Infografia de Representantes a camara de electos.
01. Publicacion de Infografias</t>
  </si>
  <si>
    <t>https://drive.google.com/drive/folders/1m3h4C9iZmsr71JixKRuJ9AuErP_U4OgL</t>
  </si>
  <si>
    <t>Pte</t>
  </si>
  <si>
    <t>https://drive.google.com/drive/folders/18rloxC7x3Cf81r6eNPED20PiulxrKwm4</t>
  </si>
  <si>
    <t>00. Listado de Inscripcion
01. Socializacion Curso de croeacion.
02. Reporte de Calificaciones</t>
  </si>
  <si>
    <t xml:space="preserve">Pte de Soportes </t>
  </si>
  <si>
    <t>Avance</t>
  </si>
  <si>
    <t xml:space="preserve">https://www.camara.gov.co/transparencia-y-acceso-a-la-informacion-publica-nacional </t>
  </si>
  <si>
    <t xml:space="preserve">https://drive.google.com/drive/folders/1gNoRDGu8AepZgeTJYK9uWJ6Jom2QZNHh?usp=sharing </t>
  </si>
  <si>
    <t>Documento con la información referida en el avance.</t>
  </si>
  <si>
    <t>https://drive.google.com/drive/folders/1Dv8tStK7iyslSQ9pVPHqJ1AE2Ejp_c5s</t>
  </si>
  <si>
    <t>01. Grupos Focales
02. Informe Final de Grupos Focales</t>
  </si>
  <si>
    <t xml:space="preserve">Link de acceso a la publicación: 
https://www.camara.gov.co/participacion-para-el-diagnostico-e-identificacion-de-problemas 
https://www.camara.gov.co/consulta-ciudadana 
https://www.camara.gov.co/menu-participa-colaboracion-e-innovacion
Link de acceso a la promoción: 
https://www.camara.gov.co/actividades-desarrolladas-en-el-marco-de-construccion-del-6deg-plan-de-accion-para-un-congreso
</t>
  </si>
  <si>
    <t xml:space="preserve">https://drive.google.com/drive/folders/1amA9g1U8wQLGFKUYiXeTc3TwZNifCF4i?usp=sharing </t>
  </si>
  <si>
    <t>Listado de inscripción, captura de pantalla y grabación de la conferencia.</t>
  </si>
  <si>
    <t>https://drive.google.com/drive/folders/1nMO3aTdUUqlNMWRxBdu3Co_l7ySExAxz</t>
  </si>
  <si>
    <t>https://drive.google.com/drive/folders/1l36OdJtnMFVU90jI3YMLs-6hO2X3Hjg3</t>
  </si>
  <si>
    <t>00. Link Acceso Capturas</t>
  </si>
  <si>
    <t>https://drive.google.com/drive/folders/1Jitwovnz6NKqMORXU55czoXaNtCupsay</t>
  </si>
  <si>
    <t>01. Infografia
02. Publicacion de Infografia</t>
  </si>
  <si>
    <t>Ptes Soportes</t>
  </si>
  <si>
    <t>https://drive.google.com/drive/folders/1TKltotgY8EHn_-cnC9E3CGSrlV0peOKg?usp=sharing</t>
  </si>
  <si>
    <t xml:space="preserve">https://drive.google.com/drive/folders/1V0J-Jr-y0T4KV--8HuGToD-EaaCVgIVe?usp=sharing </t>
  </si>
  <si>
    <t xml:space="preserve">Link de acceso al buscador: 
https://www.camara.gov.co/buscador-legislativo 
Correo electrónico.
Link de socialización: 
https://www.camara.gov.co/
https://www.camara.gov.co/inclusion-proyectos-de-ley-en-el-buscador-legislativo 
</t>
  </si>
  <si>
    <t xml:space="preserve">Seguimiento 6 Plan de Accion Para un Congreso Abierto y Transparente </t>
  </si>
  <si>
    <t xml:space="preserve">Realizar inducción a los Representantes a la Cámara electos para el periodo 2022- 2026, propendiendo por suministrar la información necesaria para el desarrollo de las actividades de la Corporación en el marco de la transparencia y la legalidad.
</t>
  </si>
  <si>
    <t>https://drive.google.com/drive/folders/1efmfzRLJJ9qcDW_GDOZ2jRBCGSmOQBxK</t>
  </si>
  <si>
    <t>00. Fotografias Capacitaciones.
01. Invitacion Mesa trabajo_Bogota.
02. Invitacion Mesa trabajo_Cali
03. Invitacion Mesa trabajo_Cartagena.
04. Invitacion Mesa trabajo_Medellin</t>
  </si>
  <si>
    <t>https://drive.google.com/drive/folders/1M1TvDAMoIedugrqTQUXQr1Wx6te7dQTv</t>
  </si>
  <si>
    <t>01. Infografia Rendicion de Cuentas.
02. Publicacion y socializacion de infografia.</t>
  </si>
  <si>
    <t>https://drive.google.com/drive/folders/1lpl5XClD4VfLxO24L8Y_B7p0LolgNyAq</t>
  </si>
  <si>
    <t>01. Listado de Asistencia.
02. Foro de acuerdos de Paz.</t>
  </si>
  <si>
    <r>
      <t xml:space="preserve">* Link de acceso.
* Captura de pantalla.
</t>
    </r>
    <r>
      <rPr>
        <b/>
        <sz val="12"/>
        <color rgb="FFFF0000"/>
        <rFont val="Arial Narrow"/>
        <family val="2"/>
      </rPr>
      <t>Entre el 22 de marzo hasta el 17 de junio del 2022.</t>
    </r>
    <r>
      <rPr>
        <sz val="12"/>
        <color theme="1"/>
        <rFont val="Arial Narrow"/>
        <family val="2"/>
      </rPr>
      <t xml:space="preserve">
</t>
    </r>
  </si>
  <si>
    <r>
      <t xml:space="preserve">*Infografía.
* Captura de pantalla o link de acceso de la difusión efectiva.
</t>
    </r>
    <r>
      <rPr>
        <b/>
        <sz val="12"/>
        <color rgb="FFFF0000"/>
        <rFont val="Arial Narrow"/>
        <family val="2"/>
      </rPr>
      <t>Entre el 16 de marzo y el 10 julio del 2022.</t>
    </r>
    <r>
      <rPr>
        <sz val="12"/>
        <color theme="1"/>
        <rFont val="Arial Narrow"/>
        <family val="2"/>
      </rPr>
      <t xml:space="preserve">
</t>
    </r>
  </si>
  <si>
    <r>
      <t xml:space="preserve">*Link de acceso.
*Captura de pantalla.
</t>
    </r>
    <r>
      <rPr>
        <b/>
        <sz val="12"/>
        <color rgb="FFFF0000"/>
        <rFont val="Arial Narrow"/>
        <family val="2"/>
      </rPr>
      <t>Entre el 16 de marzo al 15 de abril de 2022.</t>
    </r>
    <r>
      <rPr>
        <sz val="12"/>
        <color theme="1"/>
        <rFont val="Arial Narrow"/>
        <family val="2"/>
      </rPr>
      <t xml:space="preserve">
</t>
    </r>
  </si>
  <si>
    <r>
      <t xml:space="preserve">*Link de acceso.
*Captura de pantallaDa
</t>
    </r>
    <r>
      <rPr>
        <b/>
        <sz val="12"/>
        <color rgb="FFFF0000"/>
        <rFont val="Arial Narrow"/>
        <family val="2"/>
      </rPr>
      <t>Entre el 16 de marzo y el 10 de julio del 2022.</t>
    </r>
    <r>
      <rPr>
        <sz val="12"/>
        <color theme="1"/>
        <rFont val="Arial Narrow"/>
        <family val="2"/>
      </rPr>
      <t xml:space="preserve">
</t>
    </r>
  </si>
  <si>
    <r>
      <t xml:space="preserve">*Link de acceso al buscador.
*Listado de asistencia,
captura de pantalla o fotografía de asistencia a capacitación por parte de los funcionarios.
*Captura de pantalla y link de la socialización en redes sociales.
</t>
    </r>
    <r>
      <rPr>
        <b/>
        <sz val="12"/>
        <color rgb="FFFF0000"/>
        <rFont val="Arial Narrow"/>
        <family val="2"/>
      </rPr>
      <t>Entre el 16 de marzo al 31 de mayo.</t>
    </r>
    <r>
      <rPr>
        <sz val="12"/>
        <color theme="1"/>
        <rFont val="Arial Narrow"/>
        <family val="2"/>
      </rPr>
      <t xml:space="preserve">
</t>
    </r>
  </si>
  <si>
    <r>
      <t xml:space="preserve">*Certificado de la totalidad de perfiles existentes y los actualizados.
*Link de acceso o capturas de pantalla de algunos de ellos.
</t>
    </r>
    <r>
      <rPr>
        <b/>
        <sz val="12"/>
        <color rgb="FFFF0000"/>
        <rFont val="Arial Narrow"/>
        <family val="2"/>
      </rPr>
      <t xml:space="preserve">Entre el 01 de abril
hasta el 10 de julio del 2022.
</t>
    </r>
  </si>
  <si>
    <r>
      <t xml:space="preserve">*Video de las siete (07) Cápsulas.
*Capturas de pantalla o fotografías.
</t>
    </r>
    <r>
      <rPr>
        <b/>
        <sz val="12"/>
        <color rgb="FFFF0000"/>
        <rFont val="Arial Narrow"/>
        <family val="2"/>
      </rPr>
      <t>Entre el 17 de marzo y el 26 de abril.</t>
    </r>
    <r>
      <rPr>
        <sz val="12"/>
        <color theme="1"/>
        <rFont val="Arial Narrow"/>
        <family val="2"/>
      </rPr>
      <t xml:space="preserve">
</t>
    </r>
  </si>
  <si>
    <t>https://drive.google.com/drive/folders/1otA3aRUvTenQvW8eBgC1T70L0sols1j-</t>
  </si>
  <si>
    <t xml:space="preserve"> Pte capturas de publicacion de capsulas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</si>
</sst>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2"/>
      <color theme="1"/>
      <name val="Arial Narrow"/>
      <family val="2"/>
    </font>
    <font>
      <b/>
      <sz val="12"/>
      <color theme="1"/>
      <name val="Arial Narrow"/>
      <family val="2"/>
    </font>
    <font>
      <sz val="11"/>
      <color theme="1"/>
      <name val="Calibri"/>
      <family val="2"/>
      <scheme val="minor"/>
    </font>
    <font>
      <b/>
      <sz val="12"/>
      <color rgb="FFFF0000"/>
      <name val="Arial Narrow"/>
      <family val="2"/>
    </font>
    <font>
      <u/>
      <sz val="11"/>
      <color theme="10"/>
      <name val="Calibri"/>
      <family val="2"/>
      <scheme val="minor"/>
    </font>
    <font>
      <u/>
      <sz val="11"/>
      <color theme="10"/>
      <name val="Arial Narrow"/>
      <family val="2"/>
    </font>
    <font>
      <sz val="11"/>
      <name val="Arial Narrow"/>
      <family val="2"/>
    </font>
    <font>
      <b/>
      <sz val="22"/>
      <color theme="1"/>
      <name val="Arial Narrow"/>
      <family val="2"/>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xf numFmtId="9" fontId="1" fillId="0" borderId="0" xfId="1" applyFont="1" applyAlignment="1">
      <alignment horizontal="center" vertical="center"/>
    </xf>
    <xf numFmtId="0" fontId="1" fillId="0" borderId="0" xfId="0" applyFont="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1" fillId="0" borderId="1" xfId="1" applyFont="1" applyBorder="1" applyAlignment="1">
      <alignment horizontal="center" vertical="center" wrapText="1"/>
    </xf>
    <xf numFmtId="9" fontId="5" fillId="0" borderId="1" xfId="2" applyNumberFormat="1" applyBorder="1" applyAlignment="1">
      <alignment horizontal="center" vertical="center" wrapText="1"/>
    </xf>
    <xf numFmtId="0" fontId="1" fillId="0" borderId="1" xfId="0" applyFont="1" applyBorder="1" applyAlignment="1">
      <alignment vertical="center" wrapText="1"/>
    </xf>
    <xf numFmtId="9" fontId="6" fillId="0" borderId="1" xfId="2" applyNumberFormat="1" applyFont="1" applyBorder="1" applyAlignment="1">
      <alignment horizontal="center" vertical="center" wrapText="1"/>
    </xf>
    <xf numFmtId="9" fontId="6" fillId="0" borderId="1" xfId="2" applyNumberFormat="1" applyFont="1" applyBorder="1" applyAlignment="1">
      <alignment horizontal="left" vertical="center" wrapText="1"/>
    </xf>
    <xf numFmtId="0" fontId="1" fillId="0" borderId="1" xfId="0" applyFont="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wrapText="1"/>
    </xf>
    <xf numFmtId="0" fontId="2" fillId="4" borderId="1" xfId="0" applyFont="1" applyFill="1" applyBorder="1" applyAlignment="1">
      <alignment horizontal="center" vertical="center"/>
    </xf>
    <xf numFmtId="9" fontId="1" fillId="0" borderId="1" xfId="1" applyFont="1" applyBorder="1" applyAlignment="1">
      <alignment horizontal="center" vertical="center"/>
    </xf>
    <xf numFmtId="9" fontId="1" fillId="0" borderId="1" xfId="1"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 fillId="0" borderId="1" xfId="0" applyFont="1" applyBorder="1" applyAlignment="1">
      <alignment vertical="top" wrapText="1"/>
    </xf>
  </cellXfs>
  <cellStyles count="3">
    <cellStyle name="Hipervínculo" xfId="2" builtinId="8"/>
    <cellStyle name="Normal" xfId="0" builtinId="0"/>
    <cellStyle name="Porcentaje" xfId="1" builtinId="5"/>
  </cellStyles>
  <dxfs count="3">
    <dxf>
      <fill>
        <patternFill>
          <bgColor theme="8" tint="0.79998168889431442"/>
        </patternFill>
      </fill>
    </dxf>
    <dxf>
      <font>
        <color theme="0"/>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mara.gov.co/prensa/revista-poder-legislativo." TargetMode="External"/><Relationship Id="rId13" Type="http://schemas.openxmlformats.org/officeDocument/2006/relationships/hyperlink" Target="https://drive.google.com/drive/folders/1gNoRDGu8AepZgeTJYK9uWJ6Jom2QZNHh?usp=sharing" TargetMode="External"/><Relationship Id="rId18" Type="http://schemas.openxmlformats.org/officeDocument/2006/relationships/hyperlink" Target="https://drive.google.com/drive/folders/1Jitwovnz6NKqMORXU55czoXaNtCupsay" TargetMode="External"/><Relationship Id="rId3" Type="http://schemas.openxmlformats.org/officeDocument/2006/relationships/hyperlink" Target="https://drive.google.com/drive/u/0/folders/1iQOkg-H55yQnByohw4FLSy18YS-Wf1iY" TargetMode="External"/><Relationship Id="rId21" Type="http://schemas.openxmlformats.org/officeDocument/2006/relationships/hyperlink" Target="https://drive.google.com/drive/folders/1efmfzRLJJ9qcDW_GDOZ2jRBCGSmOQBxK" TargetMode="External"/><Relationship Id="rId7" Type="http://schemas.openxmlformats.org/officeDocument/2006/relationships/hyperlink" Target="https://drive.google.com/drive/folders/1uivZfmu2zP6iyyK1KdaObAau1FQ1539H" TargetMode="External"/><Relationship Id="rId12" Type="http://schemas.openxmlformats.org/officeDocument/2006/relationships/hyperlink" Target="https://www.camara.gov.co/transparencia-y-acceso-a-la-informacion-publica-nacional" TargetMode="External"/><Relationship Id="rId17" Type="http://schemas.openxmlformats.org/officeDocument/2006/relationships/hyperlink" Target="https://drive.google.com/drive/folders/1l36OdJtnMFVU90jI3YMLs-6hO2X3Hjg3" TargetMode="External"/><Relationship Id="rId25" Type="http://schemas.openxmlformats.org/officeDocument/2006/relationships/printerSettings" Target="../printerSettings/printerSettings1.bin"/><Relationship Id="rId2" Type="http://schemas.openxmlformats.org/officeDocument/2006/relationships/hyperlink" Target="https://drive.google.com/drive/folders/1AsA1_hvji-x-GBuv28XPhIS0y_Zj3yEf" TargetMode="External"/><Relationship Id="rId16" Type="http://schemas.openxmlformats.org/officeDocument/2006/relationships/hyperlink" Target="https://drive.google.com/drive/folders/1nMO3aTdUUqlNMWRxBdu3Co_l7ySExAxz" TargetMode="External"/><Relationship Id="rId20" Type="http://schemas.openxmlformats.org/officeDocument/2006/relationships/hyperlink" Target="https://drive.google.com/drive/folders/1V0J-Jr-y0T4KV--8HuGToD-EaaCVgIVe?usp=sharing" TargetMode="External"/><Relationship Id="rId1" Type="http://schemas.openxmlformats.org/officeDocument/2006/relationships/hyperlink" Target="https://drive.google.com/drive/folders/1IJ2u8Bt9NV-XuVpO6BtdgiYssXSH3k6_?usp=sharing" TargetMode="External"/><Relationship Id="rId6" Type="http://schemas.openxmlformats.org/officeDocument/2006/relationships/hyperlink" Target="https://drive.google.com/drive/u/0/folders/1U17cNe8ww3FK1ZDvbfKebOn6QEI15A4m" TargetMode="External"/><Relationship Id="rId11" Type="http://schemas.openxmlformats.org/officeDocument/2006/relationships/hyperlink" Target="https://drive.google.com/drive/folders/18rloxC7x3Cf81r6eNPED20PiulxrKwm4" TargetMode="External"/><Relationship Id="rId24" Type="http://schemas.openxmlformats.org/officeDocument/2006/relationships/hyperlink" Target="https://drive.google.com/drive/folders/1otA3aRUvTenQvW8eBgC1T70L0sols1j-" TargetMode="External"/><Relationship Id="rId5" Type="http://schemas.openxmlformats.org/officeDocument/2006/relationships/hyperlink" Target="https://drive.google.com/drive/u/0/folders/127qs2Or-UHskUzG6VC-cK7t3UfQetV-l" TargetMode="External"/><Relationship Id="rId15" Type="http://schemas.openxmlformats.org/officeDocument/2006/relationships/hyperlink" Target="https://drive.google.com/drive/folders/1amA9g1U8wQLGFKUYiXeTc3TwZNifCF4i?usp=sharing" TargetMode="External"/><Relationship Id="rId23" Type="http://schemas.openxmlformats.org/officeDocument/2006/relationships/hyperlink" Target="https://drive.google.com/drive/folders/1lpl5XClD4VfLxO24L8Y_B7p0LolgNyAq" TargetMode="External"/><Relationship Id="rId10" Type="http://schemas.openxmlformats.org/officeDocument/2006/relationships/hyperlink" Target="https://drive.google.com/drive/folders/1m3h4C9iZmsr71JixKRuJ9AuErP_U4OgL" TargetMode="External"/><Relationship Id="rId19" Type="http://schemas.openxmlformats.org/officeDocument/2006/relationships/hyperlink" Target="https://drive.google.com/drive/folders/1TKltotgY8EHn_-cnC9E3CGSrlV0peOKg?usp=sharing" TargetMode="External"/><Relationship Id="rId4" Type="http://schemas.openxmlformats.org/officeDocument/2006/relationships/hyperlink" Target="https://drive.google.com/drive/folders/1H5s8vam4WHcod_bJHyqY1ziOXmkcefjT" TargetMode="External"/><Relationship Id="rId9" Type="http://schemas.openxmlformats.org/officeDocument/2006/relationships/hyperlink" Target="https://drive.google.com/drive/folders/1GEYxFSnwGavvil4LBHp8jRs4QzQgQ2NK" TargetMode="External"/><Relationship Id="rId14" Type="http://schemas.openxmlformats.org/officeDocument/2006/relationships/hyperlink" Target="https://drive.google.com/drive/folders/1Dv8tStK7iyslSQ9pVPHqJ1AE2Ejp_c5s" TargetMode="External"/><Relationship Id="rId22" Type="http://schemas.openxmlformats.org/officeDocument/2006/relationships/hyperlink" Target="https://drive.google.com/drive/folders/1M1TvDAMoIedugrqTQUXQr1Wx6te7dQT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7"/>
  <sheetViews>
    <sheetView showGridLines="0" tabSelected="1" zoomScaleNormal="100" workbookViewId="0">
      <pane ySplit="6" topLeftCell="A7" activePane="bottomLeft" state="frozen"/>
      <selection pane="bottomLeft"/>
    </sheetView>
  </sheetViews>
  <sheetFormatPr baseColWidth="10" defaultRowHeight="15.75" outlineLevelCol="1" x14ac:dyDescent="0.25"/>
  <cols>
    <col min="1" max="1" width="3.140625" style="1" customWidth="1"/>
    <col min="2" max="2" width="3.85546875" style="2" customWidth="1"/>
    <col min="3" max="3" width="18.28515625" style="2" customWidth="1"/>
    <col min="4" max="4" width="53.42578125" style="1" customWidth="1"/>
    <col min="5" max="5" width="46.5703125" style="1" customWidth="1"/>
    <col min="6" max="6" width="15.5703125" style="9" customWidth="1"/>
    <col min="7" max="7" width="18.7109375" style="1" customWidth="1"/>
    <col min="8" max="8" width="13.5703125" style="2" customWidth="1"/>
    <col min="9" max="9" width="1.5703125" style="7" customWidth="1"/>
    <col min="10" max="10" width="9.140625" style="1" customWidth="1"/>
    <col min="11" max="11" width="14.5703125" style="1" customWidth="1"/>
    <col min="12" max="12" width="39" style="1" customWidth="1"/>
    <col min="13" max="13" width="9.85546875" style="1" customWidth="1"/>
    <col min="14" max="14" width="14.7109375" style="1" customWidth="1"/>
    <col min="15" max="15" width="25.28515625" style="8" customWidth="1"/>
    <col min="16" max="16" width="4.5703125" style="1" customWidth="1"/>
    <col min="17" max="18" width="11.42578125" style="12" hidden="1" customWidth="1" outlineLevel="1"/>
    <col min="19" max="19" width="12.85546875" style="2" customWidth="1" collapsed="1"/>
    <col min="20" max="22" width="11.42578125" style="1"/>
    <col min="23" max="23" width="15" style="10" bestFit="1" customWidth="1"/>
    <col min="24" max="16384" width="11.42578125" style="1"/>
  </cols>
  <sheetData>
    <row r="1" spans="2:23" ht="16.5" thickBot="1" x14ac:dyDescent="0.3"/>
    <row r="2" spans="2:23" x14ac:dyDescent="0.25">
      <c r="B2" s="32" t="s">
        <v>163</v>
      </c>
      <c r="C2" s="33"/>
      <c r="D2" s="33"/>
      <c r="E2" s="33"/>
      <c r="F2" s="33"/>
      <c r="G2" s="33"/>
      <c r="H2" s="33"/>
      <c r="I2" s="33"/>
      <c r="J2" s="33"/>
      <c r="K2" s="33"/>
      <c r="L2" s="33"/>
      <c r="M2" s="33"/>
      <c r="N2" s="33"/>
      <c r="O2" s="33"/>
      <c r="P2" s="33"/>
      <c r="Q2" s="33"/>
      <c r="R2" s="33"/>
      <c r="S2" s="34"/>
    </row>
    <row r="3" spans="2:23" x14ac:dyDescent="0.25">
      <c r="B3" s="35"/>
      <c r="C3" s="36"/>
      <c r="D3" s="36"/>
      <c r="E3" s="36"/>
      <c r="F3" s="36"/>
      <c r="G3" s="36"/>
      <c r="H3" s="36"/>
      <c r="I3" s="36"/>
      <c r="J3" s="36"/>
      <c r="K3" s="36"/>
      <c r="L3" s="36"/>
      <c r="M3" s="36"/>
      <c r="N3" s="36"/>
      <c r="O3" s="36"/>
      <c r="P3" s="36"/>
      <c r="Q3" s="36"/>
      <c r="R3" s="36"/>
      <c r="S3" s="37"/>
    </row>
    <row r="4" spans="2:23" ht="16.5" thickBot="1" x14ac:dyDescent="0.3">
      <c r="B4" s="38"/>
      <c r="C4" s="39"/>
      <c r="D4" s="39"/>
      <c r="E4" s="39"/>
      <c r="F4" s="39"/>
      <c r="G4" s="39"/>
      <c r="H4" s="39"/>
      <c r="I4" s="39"/>
      <c r="J4" s="39"/>
      <c r="K4" s="39"/>
      <c r="L4" s="39"/>
      <c r="M4" s="39"/>
      <c r="N4" s="39"/>
      <c r="O4" s="39"/>
      <c r="P4" s="39"/>
      <c r="Q4" s="39"/>
      <c r="R4" s="39"/>
      <c r="S4" s="40"/>
    </row>
    <row r="6" spans="2:23" ht="47.25" x14ac:dyDescent="0.25">
      <c r="B6" s="21" t="s">
        <v>110</v>
      </c>
      <c r="C6" s="21" t="s">
        <v>108</v>
      </c>
      <c r="D6" s="21" t="s">
        <v>109</v>
      </c>
      <c r="E6" s="21" t="s">
        <v>1</v>
      </c>
      <c r="F6" s="22" t="s">
        <v>2</v>
      </c>
      <c r="G6" s="22" t="s">
        <v>3</v>
      </c>
      <c r="H6" s="23" t="s">
        <v>116</v>
      </c>
      <c r="I6" s="3"/>
      <c r="J6" s="13" t="s">
        <v>129</v>
      </c>
      <c r="K6" s="13" t="s">
        <v>124</v>
      </c>
      <c r="L6" s="13" t="s">
        <v>104</v>
      </c>
      <c r="M6" s="14" t="s">
        <v>120</v>
      </c>
      <c r="N6" s="14" t="s">
        <v>124</v>
      </c>
      <c r="O6" s="14" t="s">
        <v>104</v>
      </c>
      <c r="Q6" s="12" t="s">
        <v>101</v>
      </c>
      <c r="R6" s="12" t="s">
        <v>102</v>
      </c>
      <c r="S6" s="29" t="s">
        <v>118</v>
      </c>
    </row>
    <row r="7" spans="2:23" ht="141.75" x14ac:dyDescent="0.25">
      <c r="B7" s="24">
        <v>1</v>
      </c>
      <c r="C7" s="25" t="s">
        <v>8</v>
      </c>
      <c r="D7" s="17" t="s">
        <v>0</v>
      </c>
      <c r="E7" s="17" t="s">
        <v>103</v>
      </c>
      <c r="F7" s="26" t="s">
        <v>4</v>
      </c>
      <c r="G7" s="17" t="s">
        <v>6</v>
      </c>
      <c r="H7" s="26" t="s">
        <v>117</v>
      </c>
      <c r="I7" s="4"/>
      <c r="J7" s="15">
        <v>0</v>
      </c>
      <c r="K7" s="16" t="s">
        <v>123</v>
      </c>
      <c r="L7" s="17" t="s">
        <v>125</v>
      </c>
      <c r="M7" s="15">
        <v>1</v>
      </c>
      <c r="N7" s="18" t="s">
        <v>115</v>
      </c>
      <c r="O7" s="17" t="s">
        <v>126</v>
      </c>
      <c r="Q7" s="12">
        <v>1</v>
      </c>
      <c r="R7" s="12">
        <v>1</v>
      </c>
      <c r="S7" s="30">
        <f>+Q7/R7</f>
        <v>1</v>
      </c>
      <c r="W7" s="10">
        <v>4665000</v>
      </c>
    </row>
    <row r="8" spans="2:23" ht="297" x14ac:dyDescent="0.25">
      <c r="B8" s="24">
        <v>2</v>
      </c>
      <c r="C8" s="25" t="s">
        <v>8</v>
      </c>
      <c r="D8" s="27" t="s">
        <v>112</v>
      </c>
      <c r="E8" s="20" t="s">
        <v>111</v>
      </c>
      <c r="F8" s="26" t="s">
        <v>5</v>
      </c>
      <c r="G8" s="26" t="s">
        <v>7</v>
      </c>
      <c r="H8" s="26" t="s">
        <v>117</v>
      </c>
      <c r="I8" s="5"/>
      <c r="J8" s="15">
        <v>1</v>
      </c>
      <c r="K8" s="18" t="s">
        <v>119</v>
      </c>
      <c r="L8" s="19" t="s">
        <v>128</v>
      </c>
      <c r="M8" s="15">
        <v>1</v>
      </c>
      <c r="N8" s="18" t="s">
        <v>122</v>
      </c>
      <c r="O8" s="17" t="s">
        <v>127</v>
      </c>
      <c r="Q8" s="12">
        <v>8</v>
      </c>
      <c r="R8" s="12">
        <v>8</v>
      </c>
      <c r="S8" s="30">
        <f t="shared" ref="S8:S35" si="0">+Q8/R8</f>
        <v>1</v>
      </c>
      <c r="W8" s="10">
        <f>+W7/360</f>
        <v>12958.333333333334</v>
      </c>
    </row>
    <row r="9" spans="2:23" ht="141.75" x14ac:dyDescent="0.25">
      <c r="B9" s="24">
        <v>3</v>
      </c>
      <c r="C9" s="25" t="s">
        <v>8</v>
      </c>
      <c r="D9" s="20" t="s">
        <v>113</v>
      </c>
      <c r="E9" s="17" t="s">
        <v>114</v>
      </c>
      <c r="F9" s="28" t="s">
        <v>9</v>
      </c>
      <c r="G9" s="20" t="s">
        <v>10</v>
      </c>
      <c r="H9" s="26" t="s">
        <v>117</v>
      </c>
      <c r="I9" s="6"/>
      <c r="J9" s="15">
        <v>0.3</v>
      </c>
      <c r="K9" s="16" t="s">
        <v>130</v>
      </c>
      <c r="L9" s="15" t="s">
        <v>131</v>
      </c>
      <c r="M9" s="15">
        <v>1</v>
      </c>
      <c r="N9" s="16" t="s">
        <v>133</v>
      </c>
      <c r="O9" s="17" t="s">
        <v>132</v>
      </c>
      <c r="Q9" s="12">
        <v>3</v>
      </c>
      <c r="R9" s="12">
        <v>3</v>
      </c>
      <c r="S9" s="30">
        <f t="shared" si="0"/>
        <v>1</v>
      </c>
      <c r="W9" s="10">
        <f>+W8*51</f>
        <v>660875</v>
      </c>
    </row>
    <row r="10" spans="2:23" ht="110.25" x14ac:dyDescent="0.25">
      <c r="B10" s="24">
        <v>4</v>
      </c>
      <c r="C10" s="25" t="s">
        <v>8</v>
      </c>
      <c r="D10" s="20" t="s">
        <v>107</v>
      </c>
      <c r="E10" s="20" t="s">
        <v>12</v>
      </c>
      <c r="F10" s="26" t="s">
        <v>13</v>
      </c>
      <c r="G10" s="20" t="s">
        <v>14</v>
      </c>
      <c r="H10" s="26" t="s">
        <v>117</v>
      </c>
      <c r="I10" s="6"/>
      <c r="J10" s="15">
        <v>0.66</v>
      </c>
      <c r="K10" s="16" t="s">
        <v>135</v>
      </c>
      <c r="L10" s="15" t="s">
        <v>134</v>
      </c>
      <c r="M10" s="15">
        <v>1</v>
      </c>
      <c r="N10" s="16" t="s">
        <v>136</v>
      </c>
      <c r="O10" s="17" t="s">
        <v>137</v>
      </c>
      <c r="Q10" s="12">
        <v>3</v>
      </c>
      <c r="R10" s="12">
        <v>3</v>
      </c>
      <c r="S10" s="30">
        <f t="shared" si="0"/>
        <v>1</v>
      </c>
    </row>
    <row r="11" spans="2:23" ht="126" x14ac:dyDescent="0.25">
      <c r="B11" s="24">
        <v>5</v>
      </c>
      <c r="C11" s="25" t="s">
        <v>8</v>
      </c>
      <c r="D11" s="17" t="s">
        <v>11</v>
      </c>
      <c r="E11" s="20" t="s">
        <v>176</v>
      </c>
      <c r="F11" s="26" t="s">
        <v>15</v>
      </c>
      <c r="G11" s="17" t="s">
        <v>16</v>
      </c>
      <c r="H11" s="26" t="s">
        <v>138</v>
      </c>
      <c r="I11" s="4"/>
      <c r="J11" s="15">
        <v>0</v>
      </c>
      <c r="K11" s="15" t="s">
        <v>106</v>
      </c>
      <c r="L11" s="15"/>
      <c r="M11" s="15">
        <v>0</v>
      </c>
      <c r="N11" s="15"/>
      <c r="O11" s="17"/>
      <c r="Q11" s="12">
        <v>0</v>
      </c>
      <c r="R11" s="12">
        <v>0</v>
      </c>
      <c r="S11" s="30" t="e">
        <f t="shared" si="0"/>
        <v>#DIV/0!</v>
      </c>
    </row>
    <row r="12" spans="2:23" ht="126" x14ac:dyDescent="0.25">
      <c r="B12" s="24">
        <v>6</v>
      </c>
      <c r="C12" s="25" t="s">
        <v>8</v>
      </c>
      <c r="D12" s="20" t="s">
        <v>17</v>
      </c>
      <c r="E12" s="20" t="s">
        <v>18</v>
      </c>
      <c r="F12" s="26" t="s">
        <v>19</v>
      </c>
      <c r="G12" s="17" t="s">
        <v>20</v>
      </c>
      <c r="H12" s="26" t="s">
        <v>117</v>
      </c>
      <c r="I12" s="4"/>
      <c r="J12" s="15">
        <v>0.3</v>
      </c>
      <c r="K12" s="18" t="s">
        <v>105</v>
      </c>
      <c r="L12" s="18"/>
      <c r="M12" s="15">
        <v>1</v>
      </c>
      <c r="N12" s="16" t="s">
        <v>140</v>
      </c>
      <c r="O12" s="27" t="s">
        <v>139</v>
      </c>
      <c r="Q12" s="12">
        <v>1</v>
      </c>
      <c r="R12" s="12">
        <v>1</v>
      </c>
      <c r="S12" s="30">
        <f t="shared" si="0"/>
        <v>1</v>
      </c>
    </row>
    <row r="13" spans="2:23" ht="110.25" x14ac:dyDescent="0.25">
      <c r="B13" s="24">
        <v>1</v>
      </c>
      <c r="C13" s="25" t="s">
        <v>21</v>
      </c>
      <c r="D13" s="20" t="s">
        <v>22</v>
      </c>
      <c r="E13" s="20" t="s">
        <v>23</v>
      </c>
      <c r="F13" s="26" t="s">
        <v>4</v>
      </c>
      <c r="G13" s="17" t="s">
        <v>24</v>
      </c>
      <c r="H13" s="26" t="s">
        <v>145</v>
      </c>
      <c r="I13" s="4"/>
      <c r="J13" s="15">
        <v>0.3</v>
      </c>
      <c r="K13" s="15" t="s">
        <v>106</v>
      </c>
      <c r="L13" s="15"/>
      <c r="M13" s="15">
        <v>0.9</v>
      </c>
      <c r="N13" s="16" t="s">
        <v>142</v>
      </c>
      <c r="O13" s="27" t="s">
        <v>143</v>
      </c>
      <c r="S13" s="30" t="e">
        <f t="shared" si="0"/>
        <v>#DIV/0!</v>
      </c>
    </row>
    <row r="14" spans="2:23" ht="126" x14ac:dyDescent="0.25">
      <c r="B14" s="24">
        <v>2</v>
      </c>
      <c r="C14" s="25" t="s">
        <v>21</v>
      </c>
      <c r="D14" s="20" t="s">
        <v>25</v>
      </c>
      <c r="E14" s="20" t="s">
        <v>26</v>
      </c>
      <c r="F14" s="26" t="s">
        <v>27</v>
      </c>
      <c r="G14" s="17" t="s">
        <v>28</v>
      </c>
      <c r="H14" s="26" t="s">
        <v>145</v>
      </c>
      <c r="I14" s="4"/>
      <c r="J14" s="15">
        <v>0.3</v>
      </c>
      <c r="K14" s="15" t="s">
        <v>141</v>
      </c>
      <c r="L14" s="15" t="s">
        <v>144</v>
      </c>
      <c r="M14" s="15"/>
      <c r="N14" s="15"/>
      <c r="O14" s="15" t="s">
        <v>144</v>
      </c>
      <c r="S14" s="30" t="e">
        <f t="shared" si="0"/>
        <v>#DIV/0!</v>
      </c>
    </row>
    <row r="15" spans="2:23" ht="126" x14ac:dyDescent="0.25">
      <c r="B15" s="24">
        <v>3</v>
      </c>
      <c r="C15" s="25" t="s">
        <v>21</v>
      </c>
      <c r="D15" s="20" t="s">
        <v>29</v>
      </c>
      <c r="E15" s="17" t="s">
        <v>171</v>
      </c>
      <c r="F15" s="26" t="s">
        <v>5</v>
      </c>
      <c r="G15" s="17" t="s">
        <v>30</v>
      </c>
      <c r="H15" s="26" t="s">
        <v>138</v>
      </c>
      <c r="I15" s="4"/>
      <c r="J15" s="15">
        <v>0.5</v>
      </c>
      <c r="K15" s="15"/>
      <c r="L15" s="15"/>
      <c r="M15" s="15"/>
      <c r="N15" s="15"/>
      <c r="O15" s="20" t="s">
        <v>121</v>
      </c>
      <c r="S15" s="30" t="e">
        <f t="shared" si="0"/>
        <v>#DIV/0!</v>
      </c>
    </row>
    <row r="16" spans="2:23" ht="94.5" x14ac:dyDescent="0.25">
      <c r="B16" s="24">
        <v>4</v>
      </c>
      <c r="C16" s="25" t="s">
        <v>21</v>
      </c>
      <c r="D16" s="17" t="s">
        <v>31</v>
      </c>
      <c r="E16" s="20" t="s">
        <v>32</v>
      </c>
      <c r="F16" s="26" t="s">
        <v>33</v>
      </c>
      <c r="G16" s="17" t="s">
        <v>34</v>
      </c>
      <c r="H16" s="26" t="s">
        <v>117</v>
      </c>
      <c r="I16" s="4"/>
      <c r="J16" s="15">
        <v>0</v>
      </c>
      <c r="K16" s="15"/>
      <c r="L16" s="15"/>
      <c r="M16" s="15">
        <v>1</v>
      </c>
      <c r="N16" s="16" t="s">
        <v>169</v>
      </c>
      <c r="O16" s="17" t="s">
        <v>170</v>
      </c>
      <c r="Q16" s="12">
        <v>1</v>
      </c>
      <c r="R16" s="12">
        <v>1</v>
      </c>
      <c r="S16" s="30">
        <f t="shared" si="0"/>
        <v>1</v>
      </c>
    </row>
    <row r="17" spans="2:19" ht="126" x14ac:dyDescent="0.25">
      <c r="B17" s="24">
        <v>5</v>
      </c>
      <c r="C17" s="25" t="s">
        <v>21</v>
      </c>
      <c r="D17" s="17" t="s">
        <v>35</v>
      </c>
      <c r="E17" s="20" t="s">
        <v>36</v>
      </c>
      <c r="F17" s="26" t="s">
        <v>37</v>
      </c>
      <c r="G17" s="17" t="s">
        <v>38</v>
      </c>
      <c r="H17" s="26" t="s">
        <v>117</v>
      </c>
      <c r="I17" s="4"/>
      <c r="J17" s="15">
        <v>1</v>
      </c>
      <c r="K17" s="16" t="s">
        <v>146</v>
      </c>
      <c r="L17" s="15"/>
      <c r="M17" s="15"/>
      <c r="N17" s="15"/>
      <c r="O17" s="20"/>
      <c r="S17" s="30" t="e">
        <f t="shared" si="0"/>
        <v>#DIV/0!</v>
      </c>
    </row>
    <row r="18" spans="2:19" ht="157.5" x14ac:dyDescent="0.25">
      <c r="B18" s="24">
        <v>6</v>
      </c>
      <c r="C18" s="25" t="s">
        <v>21</v>
      </c>
      <c r="D18" s="20" t="s">
        <v>39</v>
      </c>
      <c r="E18" s="20" t="s">
        <v>40</v>
      </c>
      <c r="F18" s="26" t="s">
        <v>41</v>
      </c>
      <c r="G18" s="17" t="s">
        <v>42</v>
      </c>
      <c r="H18" s="26" t="s">
        <v>117</v>
      </c>
      <c r="I18" s="4"/>
      <c r="J18" s="15">
        <v>0.3</v>
      </c>
      <c r="K18" s="16" t="s">
        <v>147</v>
      </c>
      <c r="L18" s="15" t="s">
        <v>148</v>
      </c>
      <c r="M18" s="15">
        <v>1</v>
      </c>
      <c r="N18" s="16" t="s">
        <v>149</v>
      </c>
      <c r="O18" s="17" t="s">
        <v>150</v>
      </c>
      <c r="S18" s="30" t="e">
        <f t="shared" si="0"/>
        <v>#DIV/0!</v>
      </c>
    </row>
    <row r="19" spans="2:19" ht="283.5" x14ac:dyDescent="0.25">
      <c r="B19" s="24">
        <v>7</v>
      </c>
      <c r="C19" s="25" t="s">
        <v>21</v>
      </c>
      <c r="D19" s="17" t="s">
        <v>43</v>
      </c>
      <c r="E19" s="17" t="s">
        <v>44</v>
      </c>
      <c r="F19" s="26" t="s">
        <v>45</v>
      </c>
      <c r="G19" s="17" t="s">
        <v>46</v>
      </c>
      <c r="H19" s="26" t="s">
        <v>117</v>
      </c>
      <c r="I19" s="4"/>
      <c r="J19" s="15">
        <v>1</v>
      </c>
      <c r="K19" s="16" t="s">
        <v>152</v>
      </c>
      <c r="L19" s="15" t="s">
        <v>151</v>
      </c>
      <c r="M19" s="15"/>
      <c r="N19" s="15"/>
      <c r="O19" s="20"/>
      <c r="S19" s="30" t="e">
        <f t="shared" si="0"/>
        <v>#DIV/0!</v>
      </c>
    </row>
    <row r="20" spans="2:19" ht="94.5" x14ac:dyDescent="0.25">
      <c r="B20" s="24">
        <v>1</v>
      </c>
      <c r="C20" s="25" t="s">
        <v>47</v>
      </c>
      <c r="D20" s="41" t="s">
        <v>48</v>
      </c>
      <c r="E20" s="20" t="s">
        <v>50</v>
      </c>
      <c r="F20" s="26" t="s">
        <v>4</v>
      </c>
      <c r="G20" s="17" t="s">
        <v>51</v>
      </c>
      <c r="H20" s="26" t="s">
        <v>117</v>
      </c>
      <c r="I20" s="4"/>
      <c r="J20" s="15">
        <v>1</v>
      </c>
      <c r="K20" s="16" t="s">
        <v>167</v>
      </c>
      <c r="L20" s="15" t="s">
        <v>153</v>
      </c>
      <c r="M20" s="15"/>
      <c r="N20" s="15"/>
      <c r="O20" s="20"/>
      <c r="Q20" s="12">
        <v>1</v>
      </c>
      <c r="R20" s="12">
        <v>1</v>
      </c>
      <c r="S20" s="30">
        <f t="shared" si="0"/>
        <v>1</v>
      </c>
    </row>
    <row r="21" spans="2:19" ht="126" x14ac:dyDescent="0.25">
      <c r="B21" s="24">
        <v>2</v>
      </c>
      <c r="C21" s="25" t="s">
        <v>47</v>
      </c>
      <c r="D21" s="17" t="s">
        <v>49</v>
      </c>
      <c r="E21" s="20" t="s">
        <v>52</v>
      </c>
      <c r="F21" s="26" t="s">
        <v>53</v>
      </c>
      <c r="G21" s="17" t="s">
        <v>54</v>
      </c>
      <c r="H21" s="26" t="s">
        <v>117</v>
      </c>
      <c r="I21" s="4"/>
      <c r="J21" s="15">
        <v>0</v>
      </c>
      <c r="K21" s="15"/>
      <c r="L21" s="15"/>
      <c r="M21" s="15">
        <v>1</v>
      </c>
      <c r="N21" s="16" t="s">
        <v>154</v>
      </c>
      <c r="O21" s="17" t="s">
        <v>168</v>
      </c>
      <c r="S21" s="30" t="e">
        <f t="shared" si="0"/>
        <v>#DIV/0!</v>
      </c>
    </row>
    <row r="22" spans="2:19" ht="90" x14ac:dyDescent="0.25">
      <c r="B22" s="24">
        <v>3</v>
      </c>
      <c r="C22" s="25" t="s">
        <v>47</v>
      </c>
      <c r="D22" s="17" t="s">
        <v>55</v>
      </c>
      <c r="E22" s="20" t="s">
        <v>177</v>
      </c>
      <c r="F22" s="26" t="s">
        <v>58</v>
      </c>
      <c r="G22" s="17" t="s">
        <v>59</v>
      </c>
      <c r="H22" s="26" t="s">
        <v>145</v>
      </c>
      <c r="I22" s="4"/>
      <c r="J22" s="15">
        <v>0</v>
      </c>
      <c r="K22" s="15"/>
      <c r="L22" s="15"/>
      <c r="M22" s="15">
        <v>0.9</v>
      </c>
      <c r="N22" s="16" t="s">
        <v>178</v>
      </c>
      <c r="O22" s="17" t="s">
        <v>179</v>
      </c>
      <c r="S22" s="30" t="e">
        <f t="shared" si="0"/>
        <v>#DIV/0!</v>
      </c>
    </row>
    <row r="23" spans="2:19" ht="173.25" x14ac:dyDescent="0.25">
      <c r="B23" s="24">
        <v>4</v>
      </c>
      <c r="C23" s="25" t="s">
        <v>47</v>
      </c>
      <c r="D23" s="17" t="s">
        <v>56</v>
      </c>
      <c r="E23" s="20" t="s">
        <v>60</v>
      </c>
      <c r="F23" s="26" t="s">
        <v>5</v>
      </c>
      <c r="G23" s="17" t="s">
        <v>61</v>
      </c>
      <c r="H23" s="26" t="s">
        <v>117</v>
      </c>
      <c r="I23" s="4"/>
      <c r="J23" s="15">
        <v>0</v>
      </c>
      <c r="K23" s="15"/>
      <c r="L23" s="15"/>
      <c r="M23" s="15">
        <v>1</v>
      </c>
      <c r="N23" s="16" t="s">
        <v>155</v>
      </c>
      <c r="O23" s="17" t="s">
        <v>156</v>
      </c>
      <c r="S23" s="30" t="e">
        <f t="shared" si="0"/>
        <v>#DIV/0!</v>
      </c>
    </row>
    <row r="24" spans="2:19" ht="110.25" x14ac:dyDescent="0.25">
      <c r="B24" s="24">
        <v>5</v>
      </c>
      <c r="C24" s="25" t="s">
        <v>47</v>
      </c>
      <c r="D24" s="17" t="s">
        <v>57</v>
      </c>
      <c r="E24" s="20" t="s">
        <v>62</v>
      </c>
      <c r="F24" s="26" t="s">
        <v>63</v>
      </c>
      <c r="G24" s="17" t="s">
        <v>64</v>
      </c>
      <c r="H24" s="26" t="s">
        <v>117</v>
      </c>
      <c r="I24" s="4"/>
      <c r="J24" s="15"/>
      <c r="K24" s="15"/>
      <c r="L24" s="15"/>
      <c r="M24" s="15">
        <v>1</v>
      </c>
      <c r="N24" s="16" t="s">
        <v>157</v>
      </c>
      <c r="O24" s="17" t="s">
        <v>158</v>
      </c>
      <c r="S24" s="30" t="e">
        <f t="shared" si="0"/>
        <v>#DIV/0!</v>
      </c>
    </row>
    <row r="25" spans="2:19" ht="78.75" x14ac:dyDescent="0.25">
      <c r="B25" s="24">
        <v>1</v>
      </c>
      <c r="C25" s="25" t="s">
        <v>65</v>
      </c>
      <c r="D25" s="17" t="s">
        <v>66</v>
      </c>
      <c r="E25" s="20" t="s">
        <v>67</v>
      </c>
      <c r="F25" s="26" t="s">
        <v>68</v>
      </c>
      <c r="G25" s="17" t="s">
        <v>69</v>
      </c>
      <c r="H25" s="26" t="s">
        <v>145</v>
      </c>
      <c r="I25" s="4"/>
      <c r="J25" s="15">
        <v>0.5</v>
      </c>
      <c r="K25" s="15"/>
      <c r="L25" s="15" t="s">
        <v>159</v>
      </c>
      <c r="M25" s="15"/>
      <c r="N25" s="15"/>
      <c r="O25" s="20"/>
      <c r="S25" s="30" t="e">
        <f t="shared" si="0"/>
        <v>#DIV/0!</v>
      </c>
    </row>
    <row r="26" spans="2:19" ht="78.75" x14ac:dyDescent="0.25">
      <c r="B26" s="24">
        <v>2</v>
      </c>
      <c r="C26" s="25" t="s">
        <v>65</v>
      </c>
      <c r="D26" s="17" t="s">
        <v>70</v>
      </c>
      <c r="E26" s="20" t="s">
        <v>67</v>
      </c>
      <c r="F26" s="26" t="s">
        <v>68</v>
      </c>
      <c r="G26" s="17" t="s">
        <v>71</v>
      </c>
      <c r="H26" s="26" t="s">
        <v>145</v>
      </c>
      <c r="I26" s="4"/>
      <c r="J26" s="15">
        <v>0</v>
      </c>
      <c r="K26" s="15"/>
      <c r="L26" s="15" t="s">
        <v>159</v>
      </c>
      <c r="M26" s="15"/>
      <c r="N26" s="15"/>
      <c r="O26" s="20"/>
      <c r="S26" s="30" t="e">
        <f t="shared" si="0"/>
        <v>#DIV/0!</v>
      </c>
    </row>
    <row r="27" spans="2:19" ht="94.5" x14ac:dyDescent="0.25">
      <c r="B27" s="24">
        <v>3</v>
      </c>
      <c r="C27" s="25" t="s">
        <v>65</v>
      </c>
      <c r="D27" s="17" t="s">
        <v>72</v>
      </c>
      <c r="E27" s="20" t="s">
        <v>73</v>
      </c>
      <c r="F27" s="26" t="s">
        <v>74</v>
      </c>
      <c r="G27" s="17" t="s">
        <v>75</v>
      </c>
      <c r="H27" s="26" t="s">
        <v>145</v>
      </c>
      <c r="I27" s="4"/>
      <c r="J27" s="15">
        <v>0.3</v>
      </c>
      <c r="K27" s="15"/>
      <c r="L27" s="15" t="s">
        <v>159</v>
      </c>
      <c r="M27" s="15"/>
      <c r="N27" s="15"/>
      <c r="O27" s="20"/>
      <c r="S27" s="30" t="e">
        <f t="shared" si="0"/>
        <v>#DIV/0!</v>
      </c>
    </row>
    <row r="28" spans="2:19" ht="94.5" x14ac:dyDescent="0.25">
      <c r="B28" s="24">
        <v>4</v>
      </c>
      <c r="C28" s="25" t="s">
        <v>65</v>
      </c>
      <c r="D28" s="17" t="s">
        <v>76</v>
      </c>
      <c r="E28" s="20" t="s">
        <v>172</v>
      </c>
      <c r="F28" s="26" t="s">
        <v>77</v>
      </c>
      <c r="G28" s="17" t="s">
        <v>78</v>
      </c>
      <c r="H28" s="26" t="s">
        <v>138</v>
      </c>
      <c r="I28" s="4"/>
      <c r="J28" s="15">
        <v>0</v>
      </c>
      <c r="K28" s="15"/>
      <c r="L28" s="15"/>
      <c r="M28" s="15"/>
      <c r="N28" s="15"/>
      <c r="O28" s="20"/>
      <c r="S28" s="30" t="e">
        <f t="shared" si="0"/>
        <v>#DIV/0!</v>
      </c>
    </row>
    <row r="29" spans="2:19" ht="126" x14ac:dyDescent="0.25">
      <c r="B29" s="24">
        <v>5</v>
      </c>
      <c r="C29" s="25" t="s">
        <v>65</v>
      </c>
      <c r="D29" s="20" t="s">
        <v>79</v>
      </c>
      <c r="E29" s="20" t="s">
        <v>80</v>
      </c>
      <c r="F29" s="26" t="s">
        <v>81</v>
      </c>
      <c r="G29" s="17" t="s">
        <v>28</v>
      </c>
      <c r="H29" s="26" t="s">
        <v>145</v>
      </c>
      <c r="I29" s="4"/>
      <c r="J29" s="15">
        <v>0.3</v>
      </c>
      <c r="K29" s="15"/>
      <c r="L29" s="15" t="s">
        <v>159</v>
      </c>
      <c r="M29" s="15"/>
      <c r="N29" s="15"/>
      <c r="O29" s="20"/>
      <c r="S29" s="30" t="e">
        <f t="shared" si="0"/>
        <v>#DIV/0!</v>
      </c>
    </row>
    <row r="30" spans="2:19" ht="157.5" x14ac:dyDescent="0.25">
      <c r="B30" s="24">
        <v>6</v>
      </c>
      <c r="C30" s="25" t="s">
        <v>65</v>
      </c>
      <c r="D30" s="20" t="s">
        <v>164</v>
      </c>
      <c r="E30" s="20" t="s">
        <v>82</v>
      </c>
      <c r="F30" s="26" t="s">
        <v>83</v>
      </c>
      <c r="G30" s="17" t="s">
        <v>84</v>
      </c>
      <c r="H30" s="26" t="s">
        <v>117</v>
      </c>
      <c r="I30" s="4"/>
      <c r="J30" s="15">
        <v>0</v>
      </c>
      <c r="K30" s="15"/>
      <c r="L30" s="15"/>
      <c r="M30" s="15">
        <v>1</v>
      </c>
      <c r="N30" s="16" t="s">
        <v>165</v>
      </c>
      <c r="O30" s="20" t="s">
        <v>166</v>
      </c>
      <c r="Q30" s="12">
        <v>4</v>
      </c>
      <c r="R30" s="12">
        <v>4</v>
      </c>
      <c r="S30" s="30">
        <f t="shared" si="0"/>
        <v>1</v>
      </c>
    </row>
    <row r="31" spans="2:19" ht="94.5" x14ac:dyDescent="0.25">
      <c r="B31" s="24">
        <v>1</v>
      </c>
      <c r="C31" s="25" t="s">
        <v>85</v>
      </c>
      <c r="D31" s="17" t="s">
        <v>86</v>
      </c>
      <c r="E31" s="20" t="s">
        <v>87</v>
      </c>
      <c r="F31" s="26" t="s">
        <v>4</v>
      </c>
      <c r="G31" s="17" t="s">
        <v>88</v>
      </c>
      <c r="H31" s="26" t="s">
        <v>145</v>
      </c>
      <c r="I31" s="4"/>
      <c r="J31" s="15">
        <v>0.1</v>
      </c>
      <c r="K31" s="15"/>
      <c r="L31" s="15"/>
      <c r="M31" s="15"/>
      <c r="N31" s="15"/>
      <c r="O31" s="20"/>
      <c r="S31" s="30" t="e">
        <f t="shared" si="0"/>
        <v>#DIV/0!</v>
      </c>
    </row>
    <row r="32" spans="2:19" ht="105" x14ac:dyDescent="0.25">
      <c r="B32" s="24">
        <v>2</v>
      </c>
      <c r="C32" s="25" t="s">
        <v>85</v>
      </c>
      <c r="D32" s="20" t="s">
        <v>89</v>
      </c>
      <c r="E32" s="20" t="s">
        <v>173</v>
      </c>
      <c r="F32" s="26" t="s">
        <v>90</v>
      </c>
      <c r="G32" s="17" t="s">
        <v>91</v>
      </c>
      <c r="H32" s="26" t="s">
        <v>138</v>
      </c>
      <c r="I32" s="4"/>
      <c r="J32" s="15">
        <v>0.5</v>
      </c>
      <c r="K32" s="16" t="s">
        <v>160</v>
      </c>
      <c r="L32" s="15"/>
      <c r="M32" s="15"/>
      <c r="N32" s="15"/>
      <c r="O32" s="20"/>
      <c r="S32" s="30" t="e">
        <f t="shared" si="0"/>
        <v>#DIV/0!</v>
      </c>
    </row>
    <row r="33" spans="2:19" ht="189" x14ac:dyDescent="0.25">
      <c r="B33" s="24">
        <v>3</v>
      </c>
      <c r="C33" s="25" t="s">
        <v>85</v>
      </c>
      <c r="D33" s="20" t="s">
        <v>92</v>
      </c>
      <c r="E33" s="17" t="s">
        <v>174</v>
      </c>
      <c r="F33" s="26" t="s">
        <v>93</v>
      </c>
      <c r="G33" s="17" t="s">
        <v>94</v>
      </c>
      <c r="H33" s="26" t="s">
        <v>138</v>
      </c>
      <c r="I33" s="4"/>
      <c r="J33" s="15"/>
      <c r="K33" s="15"/>
      <c r="L33" s="15"/>
      <c r="M33" s="15"/>
      <c r="N33" s="15"/>
      <c r="O33" s="20"/>
      <c r="S33" s="30" t="e">
        <f t="shared" si="0"/>
        <v>#DIV/0!</v>
      </c>
    </row>
    <row r="34" spans="2:19" ht="220.5" x14ac:dyDescent="0.25">
      <c r="B34" s="24">
        <v>4</v>
      </c>
      <c r="C34" s="25" t="s">
        <v>85</v>
      </c>
      <c r="D34" s="20" t="s">
        <v>95</v>
      </c>
      <c r="E34" s="20" t="s">
        <v>96</v>
      </c>
      <c r="F34" s="26" t="s">
        <v>97</v>
      </c>
      <c r="G34" s="17" t="s">
        <v>98</v>
      </c>
      <c r="H34" s="26" t="s">
        <v>117</v>
      </c>
      <c r="I34" s="4"/>
      <c r="J34" s="15">
        <v>1</v>
      </c>
      <c r="K34" s="16" t="s">
        <v>161</v>
      </c>
      <c r="L34" s="31" t="s">
        <v>162</v>
      </c>
      <c r="M34" s="15"/>
      <c r="N34" s="15"/>
      <c r="O34" s="20"/>
      <c r="S34" s="30" t="e">
        <f t="shared" si="0"/>
        <v>#DIV/0!</v>
      </c>
    </row>
    <row r="35" spans="2:19" ht="157.5" x14ac:dyDescent="0.25">
      <c r="B35" s="24">
        <v>5</v>
      </c>
      <c r="C35" s="25" t="s">
        <v>85</v>
      </c>
      <c r="D35" s="17" t="s">
        <v>99</v>
      </c>
      <c r="E35" s="20" t="s">
        <v>175</v>
      </c>
      <c r="F35" s="26" t="s">
        <v>100</v>
      </c>
      <c r="G35" s="17" t="s">
        <v>98</v>
      </c>
      <c r="H35" s="26" t="s">
        <v>138</v>
      </c>
      <c r="I35" s="4"/>
      <c r="J35" s="15">
        <v>0</v>
      </c>
      <c r="K35" s="15"/>
      <c r="L35" s="15"/>
      <c r="M35" s="15"/>
      <c r="N35" s="15"/>
      <c r="O35" s="20"/>
      <c r="S35" s="30" t="e">
        <f t="shared" si="0"/>
        <v>#DIV/0!</v>
      </c>
    </row>
    <row r="36" spans="2:19" x14ac:dyDescent="0.25">
      <c r="S36" s="11"/>
    </row>
    <row r="37" spans="2:19" x14ac:dyDescent="0.25">
      <c r="S37" s="11"/>
    </row>
  </sheetData>
  <autoFilter ref="B6:W35"/>
  <mergeCells count="1">
    <mergeCell ref="B2:S4"/>
  </mergeCells>
  <conditionalFormatting sqref="H7:H35">
    <cfRule type="containsText" dxfId="2" priority="1" operator="containsText" text="Avance">
      <formula>NOT(ISERROR(SEARCH("Avance",H7)))</formula>
    </cfRule>
    <cfRule type="containsText" dxfId="1" priority="2" operator="containsText" text="Pendiente">
      <formula>NOT(ISERROR(SEARCH("Pendiente",H7)))</formula>
    </cfRule>
    <cfRule type="containsText" dxfId="0" priority="3" operator="containsText" text="Terminado">
      <formula>NOT(ISERROR(SEARCH("Terminado",H7)))</formula>
    </cfRule>
  </conditionalFormatting>
  <dataValidations count="1">
    <dataValidation type="list" allowBlank="1" showInputMessage="1" showErrorMessage="1" sqref="H7:H35">
      <formula1>"Avance,Terminado,Pendiente"</formula1>
    </dataValidation>
  </dataValidations>
  <hyperlinks>
    <hyperlink ref="K12" r:id="rId1"/>
    <hyperlink ref="N7" r:id="rId2"/>
    <hyperlink ref="K8" r:id="rId3"/>
    <hyperlink ref="N8" r:id="rId4"/>
    <hyperlink ref="K7" r:id="rId5"/>
    <hyperlink ref="K9" r:id="rId6"/>
    <hyperlink ref="N9" r:id="rId7"/>
    <hyperlink ref="K10" r:id="rId8"/>
    <hyperlink ref="N10" r:id="rId9"/>
    <hyperlink ref="N12" r:id="rId10"/>
    <hyperlink ref="N13" r:id="rId11"/>
    <hyperlink ref="K17" r:id="rId12"/>
    <hyperlink ref="K18" r:id="rId13"/>
    <hyperlink ref="N18" r:id="rId14"/>
    <hyperlink ref="K19" r:id="rId15"/>
    <hyperlink ref="N21" r:id="rId16"/>
    <hyperlink ref="N23" r:id="rId17"/>
    <hyperlink ref="N24" r:id="rId18"/>
    <hyperlink ref="K32" r:id="rId19"/>
    <hyperlink ref="K34" r:id="rId20"/>
    <hyperlink ref="N30" r:id="rId21"/>
    <hyperlink ref="K20" r:id="rId22"/>
    <hyperlink ref="N16" r:id="rId23"/>
    <hyperlink ref="N22" r:id="rId24"/>
  </hyperlinks>
  <pageMargins left="0.7" right="0.7" top="0.75" bottom="0.75" header="0.3" footer="0.3"/>
  <pageSetup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6 Plan Acción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Torres Navarro</dc:creator>
  <cp:lastModifiedBy>Claudia Presidencia</cp:lastModifiedBy>
  <dcterms:created xsi:type="dcterms:W3CDTF">2022-06-28T14:05:14Z</dcterms:created>
  <dcterms:modified xsi:type="dcterms:W3CDTF">2022-07-11T21:19:34Z</dcterms:modified>
</cp:coreProperties>
</file>